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85B8763-6818-47FC-BA20-2BA7610969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 1 - INVOICE TRACKING 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3" i="1" l="1"/>
  <c r="D78" i="1"/>
  <c r="D77" i="1"/>
  <c r="D76" i="1"/>
  <c r="D75" i="1"/>
  <c r="D74" i="1"/>
  <c r="D81" i="1" s="1"/>
  <c r="D84" i="1" s="1"/>
  <c r="C71" i="1"/>
</calcChain>
</file>

<file path=xl/sharedStrings.xml><?xml version="1.0" encoding="utf-8"?>
<sst xmlns="http://schemas.openxmlformats.org/spreadsheetml/2006/main" count="224" uniqueCount="47">
  <si>
    <t>INVOICE TRACKING 2018</t>
  </si>
  <si>
    <t>Invoice#</t>
  </si>
  <si>
    <t>invoice date 2018</t>
  </si>
  <si>
    <t>amount (without tax)</t>
  </si>
  <si>
    <t>MwSt 7%</t>
  </si>
  <si>
    <t>MwSt 19%</t>
  </si>
  <si>
    <t>job type</t>
  </si>
  <si>
    <t>client</t>
  </si>
  <si>
    <t>pay status</t>
  </si>
  <si>
    <t>quarter</t>
  </si>
  <si>
    <t>art doc</t>
  </si>
  <si>
    <t>paid</t>
  </si>
  <si>
    <t>1st</t>
  </si>
  <si>
    <t>book image</t>
  </si>
  <si>
    <t>event doc</t>
  </si>
  <si>
    <t>2nd</t>
  </si>
  <si>
    <t>-</t>
  </si>
  <si>
    <t xml:space="preserve">art doc </t>
  </si>
  <si>
    <t>3rd</t>
  </si>
  <si>
    <t>travel expense</t>
  </si>
  <si>
    <t>sent</t>
  </si>
  <si>
    <t>4th</t>
  </si>
  <si>
    <t>*50</t>
  </si>
  <si>
    <t>sent(tbp 2019)</t>
  </si>
  <si>
    <t>2019 1st</t>
  </si>
  <si>
    <t>*53</t>
  </si>
  <si>
    <t>*57</t>
  </si>
  <si>
    <t>paid 2019</t>
  </si>
  <si>
    <t>*61</t>
  </si>
  <si>
    <t>Invoices from 2017 paid in 2018</t>
  </si>
  <si>
    <t>56_2017</t>
  </si>
  <si>
    <t>57_2017</t>
  </si>
  <si>
    <t>58_2017</t>
  </si>
  <si>
    <t>64_2018</t>
  </si>
  <si>
    <t>Total 2018 Income w/o MwSt</t>
  </si>
  <si>
    <t>Quarterly</t>
  </si>
  <si>
    <t>MWST 7%</t>
  </si>
  <si>
    <t>MWST 19%</t>
  </si>
  <si>
    <t>2017 carried forward</t>
  </si>
  <si>
    <t>1st Quarter</t>
  </si>
  <si>
    <t>2nd Quarter</t>
  </si>
  <si>
    <t>3rd Quarter</t>
  </si>
  <si>
    <t>4th Quarter</t>
  </si>
  <si>
    <t>Total 7% MwSt</t>
  </si>
  <si>
    <t>Total 19% MwSt</t>
  </si>
  <si>
    <t>Total 2018: 7%+19% MwSt:</t>
  </si>
  <si>
    <t>* invoice to be transferred to Income ov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</si>
</sst>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 mmm"/>
    <numFmt numFmtId="165" formatCode="[$€-2]\ #,##0.00"/>
    <numFmt numFmtId="166" formatCode="[$€-2]\ 0.00"/>
    <numFmt numFmtId="167" formatCode="[$€-2]\ 0.0#"/>
  </numFmts>
  <fonts count="7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 Neue"/>
    </font>
    <font>
      <sz val="10"/>
      <color indexed="8"/>
      <name val="Helvetica Neue"/>
    </font>
    <font>
      <sz val="9"/>
      <color indexed="8"/>
      <name val="Helvetica Neue"/>
    </font>
    <font>
      <sz val="8"/>
      <color indexed="8"/>
      <name val="Helvetica"/>
    </font>
    <font>
      <b/>
      <sz val="10"/>
      <color indexed="8"/>
      <name val="Helvetica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</fills>
  <borders count="2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7"/>
      </left>
      <right style="thin">
        <color indexed="17"/>
      </right>
      <top style="thin">
        <color indexed="8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8"/>
      </top>
      <bottom style="medium">
        <color indexed="8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8"/>
      </right>
      <top style="thin">
        <color indexed="17"/>
      </top>
      <bottom style="thin">
        <color indexed="17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7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7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7"/>
      </bottom>
      <diagonal/>
    </border>
    <border>
      <left style="thin">
        <color indexed="10"/>
      </left>
      <right style="thin">
        <color indexed="17"/>
      </right>
      <top style="thin">
        <color indexed="10"/>
      </top>
      <bottom style="thin">
        <color indexed="10"/>
      </bottom>
      <diagonal/>
    </border>
    <border>
      <left style="thin">
        <color indexed="17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7"/>
      </top>
      <bottom style="thin">
        <color indexed="17"/>
      </bottom>
      <diagonal/>
    </border>
    <border>
      <left style="thin">
        <color indexed="10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0"/>
      </bottom>
      <diagonal/>
    </border>
    <border>
      <left style="thin">
        <color indexed="17"/>
      </left>
      <right style="thin">
        <color indexed="17"/>
      </right>
      <top style="thin">
        <color indexed="10"/>
      </top>
      <bottom style="thin">
        <color indexed="10"/>
      </bottom>
      <diagonal/>
    </border>
    <border>
      <left style="thin">
        <color indexed="17"/>
      </left>
      <right style="thin">
        <color indexed="17"/>
      </right>
      <top style="thin">
        <color indexed="10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7"/>
      </top>
      <bottom style="thin">
        <color indexed="10"/>
      </bottom>
      <diagonal/>
    </border>
    <border>
      <left style="medium">
        <color indexed="8"/>
      </left>
      <right style="thin">
        <color indexed="17"/>
      </right>
      <top style="thin">
        <color indexed="17"/>
      </top>
      <bottom style="thin">
        <color indexed="17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96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 readingOrder="1"/>
    </xf>
    <xf numFmtId="0" fontId="3" fillId="3" borderId="2" xfId="0" applyNumberFormat="1" applyFont="1" applyFill="1" applyBorder="1" applyAlignment="1">
      <alignment vertical="top" wrapText="1" readingOrder="1"/>
    </xf>
    <xf numFmtId="165" fontId="3" fillId="0" borderId="2" xfId="0" applyNumberFormat="1" applyFont="1" applyBorder="1" applyAlignment="1">
      <alignment vertical="top" wrapText="1" readingOrder="1"/>
    </xf>
    <xf numFmtId="166" fontId="3" fillId="0" borderId="2" xfId="0" applyNumberFormat="1" applyFont="1" applyBorder="1" applyAlignment="1">
      <alignment vertical="top" wrapText="1" readingOrder="1"/>
    </xf>
    <xf numFmtId="49" fontId="3" fillId="0" borderId="2" xfId="0" applyNumberFormat="1" applyFont="1" applyBorder="1" applyAlignment="1">
      <alignment horizontal="left" vertical="top" wrapText="1" readingOrder="1"/>
    </xf>
    <xf numFmtId="49" fontId="3" fillId="0" borderId="2" xfId="0" applyNumberFormat="1" applyFont="1" applyBorder="1" applyAlignment="1">
      <alignment horizontal="center" vertical="top" wrapText="1" readingOrder="1"/>
    </xf>
    <xf numFmtId="49" fontId="3" fillId="3" borderId="2" xfId="0" applyNumberFormat="1" applyFont="1" applyFill="1" applyBorder="1" applyAlignment="1">
      <alignment horizontal="center" vertical="top" wrapText="1" readingOrder="1"/>
    </xf>
    <xf numFmtId="0" fontId="3" fillId="3" borderId="3" xfId="0" applyNumberFormat="1" applyFont="1" applyFill="1" applyBorder="1" applyAlignment="1">
      <alignment vertical="top" wrapText="1" readingOrder="1"/>
    </xf>
    <xf numFmtId="164" fontId="3" fillId="0" borderId="3" xfId="0" applyNumberFormat="1" applyFont="1" applyBorder="1" applyAlignment="1">
      <alignment vertical="top" wrapText="1" readingOrder="1"/>
    </xf>
    <xf numFmtId="166" fontId="3" fillId="0" borderId="3" xfId="0" applyNumberFormat="1" applyFont="1" applyBorder="1" applyAlignment="1">
      <alignment vertical="top" wrapText="1" readingOrder="1"/>
    </xf>
    <xf numFmtId="49" fontId="3" fillId="0" borderId="3" xfId="0" applyNumberFormat="1" applyFont="1" applyBorder="1" applyAlignment="1">
      <alignment horizontal="left" vertical="top" wrapText="1" readingOrder="1"/>
    </xf>
    <xf numFmtId="49" fontId="3" fillId="0" borderId="3" xfId="0" applyNumberFormat="1" applyFont="1" applyBorder="1" applyAlignment="1">
      <alignment horizontal="center" vertical="top" wrapText="1" readingOrder="1"/>
    </xf>
    <xf numFmtId="49" fontId="3" fillId="3" borderId="3" xfId="0" applyNumberFormat="1" applyFont="1" applyFill="1" applyBorder="1" applyAlignment="1">
      <alignment horizontal="center" vertical="top" wrapText="1" readingOrder="1"/>
    </xf>
    <xf numFmtId="167" fontId="3" fillId="0" borderId="3" xfId="0" applyNumberFormat="1" applyFont="1" applyBorder="1" applyAlignment="1">
      <alignment vertical="top" wrapText="1" readingOrder="1"/>
    </xf>
    <xf numFmtId="166" fontId="0" fillId="0" borderId="3" xfId="0" applyNumberFormat="1" applyFont="1" applyBorder="1" applyAlignment="1">
      <alignment vertical="top" wrapText="1"/>
    </xf>
    <xf numFmtId="49" fontId="0" fillId="0" borderId="3" xfId="0" applyNumberFormat="1" applyFont="1" applyBorder="1" applyAlignment="1">
      <alignment vertical="top" wrapText="1"/>
    </xf>
    <xf numFmtId="0" fontId="3" fillId="4" borderId="3" xfId="0" applyNumberFormat="1" applyFont="1" applyFill="1" applyBorder="1" applyAlignment="1">
      <alignment vertical="top" wrapText="1" readingOrder="1"/>
    </xf>
    <xf numFmtId="49" fontId="3" fillId="4" borderId="3" xfId="0" applyNumberFormat="1" applyFont="1" applyFill="1" applyBorder="1" applyAlignment="1">
      <alignment horizontal="center" vertical="top" wrapText="1" readingOrder="1"/>
    </xf>
    <xf numFmtId="0" fontId="3" fillId="0" borderId="3" xfId="0" applyFont="1" applyBorder="1" applyAlignment="1">
      <alignment vertical="top" wrapText="1" readingOrder="1"/>
    </xf>
    <xf numFmtId="49" fontId="4" fillId="0" borderId="3" xfId="0" applyNumberFormat="1" applyFont="1" applyBorder="1" applyAlignment="1">
      <alignment horizontal="left" vertical="top" wrapText="1" readingOrder="1"/>
    </xf>
    <xf numFmtId="49" fontId="0" fillId="0" borderId="3" xfId="0" applyNumberFormat="1" applyFont="1" applyBorder="1" applyAlignment="1">
      <alignment horizontal="center" vertical="top" wrapText="1"/>
    </xf>
    <xf numFmtId="164" fontId="0" fillId="0" borderId="3" xfId="0" applyNumberFormat="1" applyFont="1" applyBorder="1" applyAlignment="1">
      <alignment vertical="top" wrapText="1"/>
    </xf>
    <xf numFmtId="165" fontId="3" fillId="0" borderId="3" xfId="0" applyNumberFormat="1" applyFont="1" applyBorder="1" applyAlignment="1">
      <alignment vertical="top" wrapText="1" readingOrder="1"/>
    </xf>
    <xf numFmtId="0" fontId="0" fillId="5" borderId="3" xfId="0" applyNumberFormat="1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49" fontId="0" fillId="5" borderId="3" xfId="0" applyNumberFormat="1" applyFont="1" applyFill="1" applyBorder="1" applyAlignment="1">
      <alignment horizontal="center" vertical="top" wrapText="1"/>
    </xf>
    <xf numFmtId="0" fontId="3" fillId="5" borderId="3" xfId="0" applyNumberFormat="1" applyFont="1" applyFill="1" applyBorder="1" applyAlignment="1">
      <alignment vertical="top" wrapText="1" readingOrder="1"/>
    </xf>
    <xf numFmtId="0" fontId="3" fillId="6" borderId="3" xfId="0" applyNumberFormat="1" applyFont="1" applyFill="1" applyBorder="1" applyAlignment="1">
      <alignment vertical="top" wrapText="1" readingOrder="1"/>
    </xf>
    <xf numFmtId="49" fontId="0" fillId="6" borderId="3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 readingOrder="1"/>
    </xf>
    <xf numFmtId="49" fontId="3" fillId="7" borderId="3" xfId="0" applyNumberFormat="1" applyFont="1" applyFill="1" applyBorder="1" applyAlignment="1">
      <alignment vertical="top" wrapText="1" readingOrder="1"/>
    </xf>
    <xf numFmtId="165" fontId="3" fillId="7" borderId="3" xfId="0" applyNumberFormat="1" applyFont="1" applyFill="1" applyBorder="1" applyAlignment="1">
      <alignment vertical="top" wrapText="1" readingOrder="1"/>
    </xf>
    <xf numFmtId="166" fontId="3" fillId="7" borderId="3" xfId="0" applyNumberFormat="1" applyFont="1" applyFill="1" applyBorder="1" applyAlignment="1">
      <alignment vertical="top" wrapText="1" readingOrder="1"/>
    </xf>
    <xf numFmtId="49" fontId="3" fillId="7" borderId="3" xfId="0" applyNumberFormat="1" applyFont="1" applyFill="1" applyBorder="1" applyAlignment="1">
      <alignment horizontal="left" vertical="top" wrapText="1" readingOrder="1"/>
    </xf>
    <xf numFmtId="49" fontId="0" fillId="7" borderId="3" xfId="0" applyNumberFormat="1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left" vertical="top" readingOrder="1"/>
    </xf>
    <xf numFmtId="164" fontId="3" fillId="0" borderId="3" xfId="0" applyNumberFormat="1" applyFont="1" applyBorder="1" applyAlignment="1">
      <alignment horizontal="left" vertical="top" readingOrder="1"/>
    </xf>
    <xf numFmtId="0" fontId="5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right" vertical="top" wrapText="1" readingOrder="1"/>
    </xf>
    <xf numFmtId="164" fontId="3" fillId="0" borderId="3" xfId="0" applyNumberFormat="1" applyFont="1" applyBorder="1" applyAlignment="1">
      <alignment horizontal="right" vertical="top" wrapText="1" readingOrder="1"/>
    </xf>
    <xf numFmtId="49" fontId="3" fillId="0" borderId="4" xfId="0" applyNumberFormat="1" applyFont="1" applyBorder="1" applyAlignment="1">
      <alignment horizontal="right" vertical="top" wrapText="1" readingOrder="1"/>
    </xf>
    <xf numFmtId="164" fontId="3" fillId="0" borderId="4" xfId="0" applyNumberFormat="1" applyFont="1" applyBorder="1" applyAlignment="1">
      <alignment horizontal="right" vertical="top" wrapText="1" readingOrder="1"/>
    </xf>
    <xf numFmtId="166" fontId="0" fillId="0" borderId="4" xfId="0" applyNumberFormat="1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6" fontId="0" fillId="0" borderId="5" xfId="0" applyNumberFormat="1" applyFont="1" applyBorder="1" applyAlignment="1">
      <alignment vertical="top" wrapText="1"/>
    </xf>
    <xf numFmtId="164" fontId="0" fillId="0" borderId="5" xfId="0" applyNumberFormat="1" applyFont="1" applyBorder="1" applyAlignment="1">
      <alignment vertical="top" wrapText="1"/>
    </xf>
    <xf numFmtId="166" fontId="0" fillId="0" borderId="6" xfId="0" applyNumberFormat="1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top" wrapText="1"/>
    </xf>
    <xf numFmtId="49" fontId="0" fillId="0" borderId="7" xfId="0" applyNumberFormat="1" applyFont="1" applyBorder="1" applyAlignment="1">
      <alignment vertical="top" wrapText="1"/>
    </xf>
    <xf numFmtId="164" fontId="0" fillId="0" borderId="8" xfId="0" applyNumberFormat="1" applyFont="1" applyBorder="1" applyAlignment="1">
      <alignment vertical="top" wrapText="1"/>
    </xf>
    <xf numFmtId="166" fontId="0" fillId="6" borderId="9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164" fontId="0" fillId="0" borderId="11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49" fontId="0" fillId="2" borderId="3" xfId="0" applyNumberFormat="1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166" fontId="0" fillId="0" borderId="13" xfId="0" applyNumberFormat="1" applyFont="1" applyBorder="1" applyAlignment="1">
      <alignment vertical="top" wrapText="1"/>
    </xf>
    <xf numFmtId="49" fontId="0" fillId="0" borderId="14" xfId="0" applyNumberFormat="1" applyFont="1" applyBorder="1" applyAlignment="1">
      <alignment vertical="top" wrapText="1"/>
    </xf>
    <xf numFmtId="166" fontId="0" fillId="3" borderId="7" xfId="0" applyNumberFormat="1" applyFont="1" applyFill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166" fontId="0" fillId="4" borderId="11" xfId="0" applyNumberFormat="1" applyFont="1" applyFill="1" applyBorder="1" applyAlignment="1">
      <alignment vertical="top" wrapText="1"/>
    </xf>
    <xf numFmtId="166" fontId="0" fillId="5" borderId="3" xfId="0" applyNumberFormat="1" applyFont="1" applyFill="1" applyBorder="1" applyAlignment="1">
      <alignment vertical="top" wrapText="1"/>
    </xf>
    <xf numFmtId="166" fontId="0" fillId="6" borderId="3" xfId="0" applyNumberFormat="1" applyFont="1" applyFill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164" fontId="0" fillId="0" borderId="13" xfId="0" applyNumberFormat="1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top" wrapText="1"/>
    </xf>
    <xf numFmtId="164" fontId="0" fillId="0" borderId="16" xfId="0" applyNumberFormat="1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166" fontId="6" fillId="0" borderId="7" xfId="0" applyNumberFormat="1" applyFont="1" applyBorder="1" applyAlignment="1">
      <alignment vertical="top" wrapText="1"/>
    </xf>
    <xf numFmtId="166" fontId="0" fillId="8" borderId="7" xfId="0" applyNumberFormat="1" applyFont="1" applyFill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166" fontId="0" fillId="0" borderId="7" xfId="0" applyNumberFormat="1" applyFont="1" applyBorder="1" applyAlignment="1">
      <alignment vertical="top" wrapText="1"/>
    </xf>
    <xf numFmtId="166" fontId="0" fillId="8" borderId="21" xfId="0" applyNumberFormat="1" applyFont="1" applyFill="1" applyBorder="1" applyAlignment="1">
      <alignment vertical="top" wrapText="1"/>
    </xf>
    <xf numFmtId="49" fontId="0" fillId="0" borderId="22" xfId="0" applyNumberFormat="1" applyFont="1" applyBorder="1" applyAlignment="1">
      <alignment vertical="top" wrapText="1"/>
    </xf>
    <xf numFmtId="166" fontId="6" fillId="9" borderId="9" xfId="0" applyNumberFormat="1" applyFont="1" applyFill="1" applyBorder="1" applyAlignment="1">
      <alignment vertical="top" wrapText="1"/>
    </xf>
    <xf numFmtId="166" fontId="6" fillId="0" borderId="23" xfId="0" applyNumberFormat="1" applyFont="1" applyBorder="1" applyAlignment="1">
      <alignment vertical="top" wrapText="1"/>
    </xf>
    <xf numFmtId="49" fontId="0" fillId="7" borderId="3" xfId="0" applyNumberFormat="1" applyFont="1" applyFill="1" applyBorder="1" applyAlignment="1">
      <alignment vertical="top"/>
    </xf>
    <xf numFmtId="0" fontId="0" fillId="7" borderId="3" xfId="0" applyFont="1" applyFill="1" applyBorder="1" applyAlignment="1">
      <alignment vertical="top" wrapText="1"/>
    </xf>
    <xf numFmtId="14" fontId="3" fillId="0" borderId="2" xfId="0" applyNumberFormat="1" applyFont="1" applyBorder="1" applyAlignment="1">
      <alignment vertical="top" wrapText="1" readingOrder="1"/>
    </xf>
    <xf numFmtId="14" fontId="3" fillId="0" borderId="3" xfId="0" applyNumberFormat="1" applyFont="1" applyBorder="1" applyAlignment="1">
      <alignment vertical="top" wrapText="1" readingOrder="1"/>
    </xf>
    <xf numFmtId="14" fontId="0" fillId="0" borderId="3" xfId="0" applyNumberFormat="1" applyFont="1" applyBorder="1" applyAlignment="1">
      <alignment vertical="top" wrapText="1"/>
    </xf>
    <xf numFmtId="14" fontId="3" fillId="7" borderId="3" xfId="0" applyNumberFormat="1" applyFont="1" applyFill="1" applyBorder="1" applyAlignment="1">
      <alignment vertical="top" wrapText="1" readingOrder="1"/>
    </xf>
    <xf numFmtId="0" fontId="1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E2FBF6"/>
      <rgbColor rgb="FFFCE8EA"/>
      <rgbColor rgb="FFF5FCCC"/>
      <rgbColor rgb="FFE4FDE1"/>
      <rgbColor rgb="FFFF5F5D"/>
      <rgbColor rgb="FFBFBFBF"/>
      <rgbColor rgb="FFEEF5FD"/>
      <rgbColor rgb="FFDDEBFB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86"/>
  <sheetViews>
    <sheetView showGridLines="0" tabSelected="1" workbookViewId="0">
      <pane ySplit="2" topLeftCell="A69" activePane="bottomLeft" state="frozen"/>
      <selection pane="bottomLeft" activeCell="G13" sqref="G13"/>
    </sheetView>
  </sheetViews>
  <sheetFormatPr baseColWidth="10" defaultColWidth="12" defaultRowHeight="18" customHeight="1"/>
  <cols>
    <col min="1" max="6" width="12" style="1" customWidth="1"/>
    <col min="7" max="7" width="20.5703125" style="1" customWidth="1"/>
    <col min="8" max="9" width="12.5703125" style="1" customWidth="1"/>
    <col min="10" max="256" width="12" style="1" customWidth="1"/>
  </cols>
  <sheetData>
    <row r="1" spans="1:9" ht="27.9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</row>
    <row r="2" spans="1:9" ht="32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20.25" customHeight="1">
      <c r="A3" s="3">
        <v>1</v>
      </c>
      <c r="B3" s="91">
        <v>43127</v>
      </c>
      <c r="C3" s="4">
        <v>1562</v>
      </c>
      <c r="D3" s="5">
        <v>109.34</v>
      </c>
      <c r="E3" s="5"/>
      <c r="F3" s="6" t="s">
        <v>10</v>
      </c>
      <c r="G3" s="6"/>
      <c r="H3" s="7" t="s">
        <v>11</v>
      </c>
      <c r="I3" s="8" t="s">
        <v>12</v>
      </c>
    </row>
    <row r="4" spans="1:9" ht="20.100000000000001" customHeight="1">
      <c r="A4" s="9">
        <v>2</v>
      </c>
      <c r="B4" s="92">
        <v>43128</v>
      </c>
      <c r="C4" s="11">
        <v>389.72</v>
      </c>
      <c r="D4" s="11">
        <v>27.28</v>
      </c>
      <c r="E4" s="11"/>
      <c r="F4" s="12" t="s">
        <v>10</v>
      </c>
      <c r="G4" s="12"/>
      <c r="H4" s="13" t="s">
        <v>11</v>
      </c>
      <c r="I4" s="14" t="s">
        <v>12</v>
      </c>
    </row>
    <row r="5" spans="1:9" ht="20.100000000000001" customHeight="1">
      <c r="A5" s="9">
        <v>3</v>
      </c>
      <c r="B5" s="92">
        <v>43157</v>
      </c>
      <c r="C5" s="11">
        <v>3085.98</v>
      </c>
      <c r="D5" s="11">
        <v>216.01</v>
      </c>
      <c r="E5" s="11"/>
      <c r="F5" s="12" t="s">
        <v>10</v>
      </c>
      <c r="G5" s="12"/>
      <c r="H5" s="13" t="s">
        <v>11</v>
      </c>
      <c r="I5" s="14" t="s">
        <v>12</v>
      </c>
    </row>
    <row r="6" spans="1:9" ht="20.100000000000001" customHeight="1">
      <c r="A6" s="9">
        <v>4</v>
      </c>
      <c r="B6" s="92">
        <v>43144</v>
      </c>
      <c r="C6" s="11">
        <v>1223.3599999999999</v>
      </c>
      <c r="D6" s="15">
        <v>85.64</v>
      </c>
      <c r="E6" s="11"/>
      <c r="F6" s="12" t="s">
        <v>10</v>
      </c>
      <c r="G6" s="12"/>
      <c r="H6" s="13" t="s">
        <v>11</v>
      </c>
      <c r="I6" s="14" t="s">
        <v>12</v>
      </c>
    </row>
    <row r="7" spans="1:9" ht="20.100000000000001" customHeight="1">
      <c r="A7" s="9">
        <v>5</v>
      </c>
      <c r="B7" s="92">
        <v>43145</v>
      </c>
      <c r="C7" s="11">
        <v>667</v>
      </c>
      <c r="D7" s="11">
        <v>46.69</v>
      </c>
      <c r="E7" s="11"/>
      <c r="F7" s="12" t="s">
        <v>10</v>
      </c>
      <c r="G7" s="12"/>
      <c r="H7" s="13" t="s">
        <v>11</v>
      </c>
      <c r="I7" s="14" t="s">
        <v>12</v>
      </c>
    </row>
    <row r="8" spans="1:9" ht="20.45" customHeight="1">
      <c r="A8" s="9">
        <v>6</v>
      </c>
      <c r="B8" s="92">
        <v>43159</v>
      </c>
      <c r="C8" s="16">
        <v>225</v>
      </c>
      <c r="D8" s="16">
        <v>15.75</v>
      </c>
      <c r="E8" s="16"/>
      <c r="F8" s="12" t="s">
        <v>13</v>
      </c>
      <c r="G8" s="17"/>
      <c r="H8" s="13" t="s">
        <v>11</v>
      </c>
      <c r="I8" s="14" t="s">
        <v>12</v>
      </c>
    </row>
    <row r="9" spans="1:9" ht="20.100000000000001" customHeight="1">
      <c r="A9" s="9">
        <v>7</v>
      </c>
      <c r="B9" s="92">
        <v>43167</v>
      </c>
      <c r="C9" s="11">
        <v>1250</v>
      </c>
      <c r="D9" s="11">
        <v>87.5</v>
      </c>
      <c r="E9" s="11"/>
      <c r="F9" s="12" t="s">
        <v>14</v>
      </c>
      <c r="G9" s="12"/>
      <c r="H9" s="13" t="s">
        <v>11</v>
      </c>
      <c r="I9" s="14" t="s">
        <v>12</v>
      </c>
    </row>
    <row r="10" spans="1:9" ht="20.100000000000001" customHeight="1">
      <c r="A10" s="9">
        <v>8</v>
      </c>
      <c r="B10" s="92">
        <v>43166</v>
      </c>
      <c r="C10" s="11">
        <v>222.43</v>
      </c>
      <c r="D10" s="11">
        <v>15.57</v>
      </c>
      <c r="E10" s="11"/>
      <c r="F10" s="12" t="s">
        <v>10</v>
      </c>
      <c r="G10" s="12"/>
      <c r="H10" s="13" t="s">
        <v>11</v>
      </c>
      <c r="I10" s="14" t="s">
        <v>12</v>
      </c>
    </row>
    <row r="11" spans="1:9" ht="20.100000000000001" customHeight="1">
      <c r="A11" s="18">
        <v>9</v>
      </c>
      <c r="B11" s="92">
        <v>43210</v>
      </c>
      <c r="C11" s="11">
        <v>1785.05</v>
      </c>
      <c r="D11" s="11">
        <v>124.95</v>
      </c>
      <c r="E11" s="11"/>
      <c r="F11" s="12" t="s">
        <v>10</v>
      </c>
      <c r="G11" s="12"/>
      <c r="H11" s="13" t="s">
        <v>11</v>
      </c>
      <c r="I11" s="19" t="s">
        <v>15</v>
      </c>
    </row>
    <row r="12" spans="1:9" ht="20.100000000000001" customHeight="1">
      <c r="A12" s="9">
        <v>10</v>
      </c>
      <c r="B12" s="92">
        <v>43166</v>
      </c>
      <c r="C12" s="11">
        <v>1238.32</v>
      </c>
      <c r="D12" s="15">
        <v>86.68</v>
      </c>
      <c r="E12" s="20"/>
      <c r="F12" s="12" t="s">
        <v>10</v>
      </c>
      <c r="G12" s="12"/>
      <c r="H12" s="13" t="s">
        <v>11</v>
      </c>
      <c r="I12" s="14" t="s">
        <v>12</v>
      </c>
    </row>
    <row r="13" spans="1:9" ht="20.100000000000001" customHeight="1">
      <c r="A13" s="18">
        <v>11</v>
      </c>
      <c r="B13" s="92">
        <v>43210</v>
      </c>
      <c r="C13" s="11">
        <v>1230.8399999999999</v>
      </c>
      <c r="D13" s="11">
        <v>86.16</v>
      </c>
      <c r="E13" s="11"/>
      <c r="F13" s="12" t="s">
        <v>10</v>
      </c>
      <c r="G13" s="12"/>
      <c r="H13" s="13" t="s">
        <v>11</v>
      </c>
      <c r="I13" s="19" t="s">
        <v>15</v>
      </c>
    </row>
    <row r="14" spans="1:9" ht="20.100000000000001" customHeight="1">
      <c r="A14" s="18">
        <v>12</v>
      </c>
      <c r="B14" s="92">
        <v>43212</v>
      </c>
      <c r="C14" s="11">
        <v>901</v>
      </c>
      <c r="D14" s="15">
        <v>63.07</v>
      </c>
      <c r="E14" s="20"/>
      <c r="F14" s="12" t="s">
        <v>10</v>
      </c>
      <c r="G14" s="12"/>
      <c r="H14" s="13" t="s">
        <v>11</v>
      </c>
      <c r="I14" s="19" t="s">
        <v>15</v>
      </c>
    </row>
    <row r="15" spans="1:9" ht="20.100000000000001" customHeight="1">
      <c r="A15" s="9">
        <v>13</v>
      </c>
      <c r="B15" s="92">
        <v>43177</v>
      </c>
      <c r="C15" s="11">
        <v>233.64</v>
      </c>
      <c r="D15" s="11">
        <v>16.36</v>
      </c>
      <c r="E15" s="20"/>
      <c r="F15" s="12" t="s">
        <v>10</v>
      </c>
      <c r="G15" s="21"/>
      <c r="H15" s="13" t="s">
        <v>11</v>
      </c>
      <c r="I15" s="14" t="s">
        <v>12</v>
      </c>
    </row>
    <row r="16" spans="1:9" ht="20.100000000000001" customHeight="1">
      <c r="A16" s="18">
        <v>14</v>
      </c>
      <c r="B16" s="92">
        <v>43212</v>
      </c>
      <c r="C16" s="11">
        <v>87</v>
      </c>
      <c r="D16" s="15">
        <v>6.09</v>
      </c>
      <c r="E16" s="11"/>
      <c r="F16" s="12" t="s">
        <v>10</v>
      </c>
      <c r="G16" s="12"/>
      <c r="H16" s="13" t="s">
        <v>11</v>
      </c>
      <c r="I16" s="19" t="s">
        <v>15</v>
      </c>
    </row>
    <row r="17" spans="1:9" ht="20.100000000000001" customHeight="1">
      <c r="A17" s="18">
        <v>15</v>
      </c>
      <c r="B17" s="92">
        <v>43212</v>
      </c>
      <c r="C17" s="11">
        <v>261</v>
      </c>
      <c r="D17" s="11">
        <v>18.27</v>
      </c>
      <c r="E17" s="11"/>
      <c r="F17" s="12" t="s">
        <v>10</v>
      </c>
      <c r="G17" s="12"/>
      <c r="H17" s="13" t="s">
        <v>11</v>
      </c>
      <c r="I17" s="19" t="s">
        <v>15</v>
      </c>
    </row>
    <row r="18" spans="1:9" ht="20.100000000000001" customHeight="1">
      <c r="A18" s="18">
        <v>16</v>
      </c>
      <c r="B18" s="92">
        <v>43234</v>
      </c>
      <c r="C18" s="11">
        <v>1392.52</v>
      </c>
      <c r="D18" s="11">
        <v>97.48</v>
      </c>
      <c r="E18" s="11"/>
      <c r="F18" s="12" t="s">
        <v>10</v>
      </c>
      <c r="G18" s="12"/>
      <c r="H18" s="13" t="s">
        <v>11</v>
      </c>
      <c r="I18" s="19" t="s">
        <v>15</v>
      </c>
    </row>
    <row r="19" spans="1:9" ht="20.100000000000001" customHeight="1">
      <c r="A19" s="18">
        <v>17</v>
      </c>
      <c r="B19" s="92">
        <v>43234</v>
      </c>
      <c r="C19" s="11">
        <v>2136.4499999999998</v>
      </c>
      <c r="D19" s="15">
        <v>149.55000000000001</v>
      </c>
      <c r="E19" s="11"/>
      <c r="F19" s="12" t="s">
        <v>10</v>
      </c>
      <c r="G19" s="12"/>
      <c r="H19" s="13" t="s">
        <v>11</v>
      </c>
      <c r="I19" s="19" t="s">
        <v>15</v>
      </c>
    </row>
    <row r="20" spans="1:9" ht="20.100000000000001" customHeight="1">
      <c r="A20" s="18">
        <v>18</v>
      </c>
      <c r="B20" s="92">
        <v>43235</v>
      </c>
      <c r="C20" s="11">
        <v>882</v>
      </c>
      <c r="D20" s="11">
        <v>61.74</v>
      </c>
      <c r="E20" s="11"/>
      <c r="F20" s="12" t="s">
        <v>10</v>
      </c>
      <c r="G20" s="12"/>
      <c r="H20" s="13" t="s">
        <v>11</v>
      </c>
      <c r="I20" s="19" t="s">
        <v>15</v>
      </c>
    </row>
    <row r="21" spans="1:9" ht="32.450000000000003" customHeight="1">
      <c r="A21" s="18">
        <v>19</v>
      </c>
      <c r="B21" s="92">
        <v>43263</v>
      </c>
      <c r="C21" s="16">
        <v>760</v>
      </c>
      <c r="D21" s="22" t="s">
        <v>16</v>
      </c>
      <c r="E21" s="22" t="s">
        <v>16</v>
      </c>
      <c r="F21" s="17" t="s">
        <v>17</v>
      </c>
      <c r="G21" s="17"/>
      <c r="H21" s="13" t="s">
        <v>11</v>
      </c>
      <c r="I21" s="19" t="s">
        <v>15</v>
      </c>
    </row>
    <row r="22" spans="1:9" ht="20.45" customHeight="1">
      <c r="A22" s="18">
        <v>20</v>
      </c>
      <c r="B22" s="93">
        <v>43234</v>
      </c>
      <c r="C22" s="24">
        <v>1728.04</v>
      </c>
      <c r="D22" s="11">
        <v>120.96</v>
      </c>
      <c r="E22" s="11"/>
      <c r="F22" s="12" t="s">
        <v>10</v>
      </c>
      <c r="G22" s="21"/>
      <c r="H22" s="22" t="s">
        <v>11</v>
      </c>
      <c r="I22" s="19" t="s">
        <v>15</v>
      </c>
    </row>
    <row r="23" spans="1:9" ht="20.45" customHeight="1">
      <c r="A23" s="18">
        <v>21</v>
      </c>
      <c r="B23" s="92">
        <v>43266</v>
      </c>
      <c r="C23" s="11">
        <v>457.94</v>
      </c>
      <c r="D23" s="15">
        <v>32.06</v>
      </c>
      <c r="E23" s="11"/>
      <c r="F23" s="17" t="s">
        <v>10</v>
      </c>
      <c r="G23" s="12"/>
      <c r="H23" s="22" t="s">
        <v>11</v>
      </c>
      <c r="I23" s="19" t="s">
        <v>15</v>
      </c>
    </row>
    <row r="24" spans="1:9" ht="20.100000000000001" customHeight="1">
      <c r="A24" s="18">
        <v>22</v>
      </c>
      <c r="B24" s="92">
        <v>43258</v>
      </c>
      <c r="C24" s="11">
        <v>175</v>
      </c>
      <c r="D24" s="11">
        <v>12.25</v>
      </c>
      <c r="E24" s="11"/>
      <c r="F24" s="12" t="s">
        <v>10</v>
      </c>
      <c r="G24" s="12"/>
      <c r="H24" s="13" t="s">
        <v>11</v>
      </c>
      <c r="I24" s="19" t="s">
        <v>15</v>
      </c>
    </row>
    <row r="25" spans="1:9" ht="20.45" customHeight="1">
      <c r="A25" s="18">
        <v>23</v>
      </c>
      <c r="B25" s="92">
        <v>43266</v>
      </c>
      <c r="C25" s="24">
        <v>137.38</v>
      </c>
      <c r="D25" s="15">
        <v>9.6199999999999992</v>
      </c>
      <c r="E25" s="11"/>
      <c r="F25" s="12" t="s">
        <v>10</v>
      </c>
      <c r="G25" s="12"/>
      <c r="H25" s="22" t="s">
        <v>11</v>
      </c>
      <c r="I25" s="19" t="s">
        <v>15</v>
      </c>
    </row>
    <row r="26" spans="1:9" ht="20.45" customHeight="1">
      <c r="A26" s="18">
        <v>24</v>
      </c>
      <c r="B26" s="92">
        <v>43266</v>
      </c>
      <c r="C26" s="11">
        <v>706.54</v>
      </c>
      <c r="D26" s="15">
        <v>49.46</v>
      </c>
      <c r="E26" s="11"/>
      <c r="F26" s="12" t="s">
        <v>10</v>
      </c>
      <c r="G26" s="12"/>
      <c r="H26" s="22" t="s">
        <v>11</v>
      </c>
      <c r="I26" s="19" t="s">
        <v>15</v>
      </c>
    </row>
    <row r="27" spans="1:9" ht="20.45" customHeight="1">
      <c r="A27" s="18">
        <v>25</v>
      </c>
      <c r="B27" s="92">
        <v>43266</v>
      </c>
      <c r="C27" s="11">
        <v>842.06</v>
      </c>
      <c r="D27" s="11">
        <v>58.94</v>
      </c>
      <c r="E27" s="11"/>
      <c r="F27" s="12" t="s">
        <v>10</v>
      </c>
      <c r="G27" s="12"/>
      <c r="H27" s="22" t="s">
        <v>11</v>
      </c>
      <c r="I27" s="19" t="s">
        <v>15</v>
      </c>
    </row>
    <row r="28" spans="1:9" ht="20.45" customHeight="1">
      <c r="A28" s="18">
        <v>26</v>
      </c>
      <c r="B28" s="92">
        <v>43279</v>
      </c>
      <c r="C28" s="11">
        <v>1414</v>
      </c>
      <c r="D28" s="15">
        <v>98.98</v>
      </c>
      <c r="E28" s="11"/>
      <c r="F28" s="12" t="s">
        <v>10</v>
      </c>
      <c r="G28" s="12"/>
      <c r="H28" s="22" t="s">
        <v>11</v>
      </c>
      <c r="I28" s="19" t="s">
        <v>15</v>
      </c>
    </row>
    <row r="29" spans="1:9" ht="20.45" customHeight="1">
      <c r="A29" s="18">
        <v>27</v>
      </c>
      <c r="B29" s="92">
        <v>43266</v>
      </c>
      <c r="C29" s="11">
        <v>2497.1999999999998</v>
      </c>
      <c r="D29" s="11">
        <v>174.8</v>
      </c>
      <c r="E29" s="11"/>
      <c r="F29" s="12" t="s">
        <v>10</v>
      </c>
      <c r="G29" s="12"/>
      <c r="H29" s="22" t="s">
        <v>11</v>
      </c>
      <c r="I29" s="19" t="s">
        <v>15</v>
      </c>
    </row>
    <row r="30" spans="1:9" ht="20.45" customHeight="1">
      <c r="A30" s="25">
        <v>28</v>
      </c>
      <c r="B30" s="93">
        <v>43291</v>
      </c>
      <c r="C30" s="11">
        <v>348</v>
      </c>
      <c r="D30" s="16">
        <v>24.36</v>
      </c>
      <c r="E30" s="26"/>
      <c r="F30" s="17" t="s">
        <v>10</v>
      </c>
      <c r="G30" s="17"/>
      <c r="H30" s="22" t="s">
        <v>11</v>
      </c>
      <c r="I30" s="27" t="s">
        <v>18</v>
      </c>
    </row>
    <row r="31" spans="1:9" ht="20.45" customHeight="1">
      <c r="A31" s="28">
        <v>29</v>
      </c>
      <c r="B31" s="92">
        <v>43291</v>
      </c>
      <c r="C31" s="11">
        <v>174</v>
      </c>
      <c r="D31" s="11">
        <v>12.18</v>
      </c>
      <c r="E31" s="11"/>
      <c r="F31" s="12" t="s">
        <v>10</v>
      </c>
      <c r="G31" s="12"/>
      <c r="H31" s="22" t="s">
        <v>11</v>
      </c>
      <c r="I31" s="27" t="s">
        <v>18</v>
      </c>
    </row>
    <row r="32" spans="1:9" ht="20.45" customHeight="1">
      <c r="A32" s="18">
        <v>30</v>
      </c>
      <c r="B32" s="92">
        <v>43279</v>
      </c>
      <c r="C32" s="11">
        <v>406</v>
      </c>
      <c r="D32" s="15">
        <v>28.42</v>
      </c>
      <c r="E32" s="11"/>
      <c r="F32" s="12" t="s">
        <v>10</v>
      </c>
      <c r="G32" s="21"/>
      <c r="H32" s="22" t="s">
        <v>11</v>
      </c>
      <c r="I32" s="19" t="s">
        <v>15</v>
      </c>
    </row>
    <row r="33" spans="1:9" ht="20.45" customHeight="1">
      <c r="A33" s="28">
        <v>31</v>
      </c>
      <c r="B33" s="92">
        <v>43291</v>
      </c>
      <c r="C33" s="11">
        <v>984.11</v>
      </c>
      <c r="D33" s="11">
        <v>68.69</v>
      </c>
      <c r="E33" s="11"/>
      <c r="F33" s="12" t="s">
        <v>10</v>
      </c>
      <c r="G33" s="12"/>
      <c r="H33" s="22" t="s">
        <v>11</v>
      </c>
      <c r="I33" s="27" t="s">
        <v>18</v>
      </c>
    </row>
    <row r="34" spans="1:9" ht="20.45" customHeight="1">
      <c r="A34" s="28">
        <v>32</v>
      </c>
      <c r="B34" s="92">
        <v>43303</v>
      </c>
      <c r="C34" s="11">
        <v>2931.78</v>
      </c>
      <c r="D34" s="11">
        <v>205.22</v>
      </c>
      <c r="E34" s="11"/>
      <c r="F34" s="12" t="s">
        <v>10</v>
      </c>
      <c r="G34" s="12"/>
      <c r="H34" s="22" t="s">
        <v>11</v>
      </c>
      <c r="I34" s="27" t="s">
        <v>18</v>
      </c>
    </row>
    <row r="35" spans="1:9" ht="20.45" customHeight="1">
      <c r="A35" s="28">
        <v>33</v>
      </c>
      <c r="B35" s="92">
        <v>43334</v>
      </c>
      <c r="C35" s="11">
        <v>2867.29</v>
      </c>
      <c r="D35" s="11">
        <v>200.71</v>
      </c>
      <c r="E35" s="11"/>
      <c r="F35" s="12" t="s">
        <v>10</v>
      </c>
      <c r="G35" s="12"/>
      <c r="H35" s="22" t="s">
        <v>11</v>
      </c>
      <c r="I35" s="27" t="s">
        <v>18</v>
      </c>
    </row>
    <row r="36" spans="1:9" ht="20.45" customHeight="1">
      <c r="A36" s="28">
        <v>34</v>
      </c>
      <c r="B36" s="92">
        <v>43348</v>
      </c>
      <c r="C36" s="11">
        <v>3298</v>
      </c>
      <c r="D36" s="13" t="s">
        <v>16</v>
      </c>
      <c r="E36" s="13" t="s">
        <v>16</v>
      </c>
      <c r="F36" s="12" t="s">
        <v>10</v>
      </c>
      <c r="G36" s="12"/>
      <c r="H36" s="22" t="s">
        <v>11</v>
      </c>
      <c r="I36" s="27" t="s">
        <v>18</v>
      </c>
    </row>
    <row r="37" spans="1:9" ht="32.1" customHeight="1">
      <c r="A37" s="28">
        <v>35</v>
      </c>
      <c r="B37" s="92">
        <v>43348</v>
      </c>
      <c r="C37" s="11">
        <v>468</v>
      </c>
      <c r="D37" s="13" t="s">
        <v>16</v>
      </c>
      <c r="E37" s="13" t="s">
        <v>16</v>
      </c>
      <c r="F37" s="12" t="s">
        <v>19</v>
      </c>
      <c r="G37" s="12"/>
      <c r="H37" s="22" t="s">
        <v>11</v>
      </c>
      <c r="I37" s="27" t="s">
        <v>18</v>
      </c>
    </row>
    <row r="38" spans="1:9" ht="20.45" customHeight="1">
      <c r="A38" s="28">
        <v>36</v>
      </c>
      <c r="B38" s="92">
        <v>43308</v>
      </c>
      <c r="C38" s="24">
        <v>725</v>
      </c>
      <c r="D38" s="11">
        <v>50.75</v>
      </c>
      <c r="E38" s="11"/>
      <c r="F38" s="12" t="s">
        <v>10</v>
      </c>
      <c r="G38" s="12"/>
      <c r="H38" s="22" t="s">
        <v>11</v>
      </c>
      <c r="I38" s="27" t="s">
        <v>18</v>
      </c>
    </row>
    <row r="39" spans="1:9" ht="20.45" customHeight="1">
      <c r="A39" s="29">
        <v>37</v>
      </c>
      <c r="B39" s="92">
        <v>43309</v>
      </c>
      <c r="C39" s="24">
        <v>1157</v>
      </c>
      <c r="D39" s="11">
        <v>80.989999999999995</v>
      </c>
      <c r="E39" s="11"/>
      <c r="F39" s="12" t="s">
        <v>10</v>
      </c>
      <c r="G39" s="12"/>
      <c r="H39" s="22" t="s">
        <v>20</v>
      </c>
      <c r="I39" s="30" t="s">
        <v>21</v>
      </c>
    </row>
    <row r="40" spans="1:9" ht="20.45" customHeight="1">
      <c r="A40" s="28">
        <v>38</v>
      </c>
      <c r="B40" s="92">
        <v>43335</v>
      </c>
      <c r="C40" s="24">
        <v>528.04</v>
      </c>
      <c r="D40" s="11">
        <v>36.96</v>
      </c>
      <c r="E40" s="11"/>
      <c r="F40" s="31"/>
      <c r="G40" s="12"/>
      <c r="H40" s="22" t="s">
        <v>11</v>
      </c>
      <c r="I40" s="27" t="s">
        <v>18</v>
      </c>
    </row>
    <row r="41" spans="1:9" ht="20.45" customHeight="1">
      <c r="A41" s="29">
        <v>39</v>
      </c>
      <c r="B41" s="92">
        <v>43362</v>
      </c>
      <c r="C41" s="24">
        <v>272</v>
      </c>
      <c r="D41" s="11">
        <v>19.04</v>
      </c>
      <c r="E41" s="11"/>
      <c r="F41" s="12" t="s">
        <v>10</v>
      </c>
      <c r="G41" s="12"/>
      <c r="H41" s="22" t="s">
        <v>11</v>
      </c>
      <c r="I41" s="30" t="s">
        <v>21</v>
      </c>
    </row>
    <row r="42" spans="1:9" ht="20.45" customHeight="1">
      <c r="A42" s="29">
        <v>40</v>
      </c>
      <c r="B42" s="92">
        <v>43371</v>
      </c>
      <c r="C42" s="24">
        <v>2388.79</v>
      </c>
      <c r="D42" s="11">
        <v>167.21</v>
      </c>
      <c r="E42" s="11"/>
      <c r="F42" s="12" t="s">
        <v>10</v>
      </c>
      <c r="G42" s="12"/>
      <c r="H42" s="22" t="s">
        <v>11</v>
      </c>
      <c r="I42" s="30" t="s">
        <v>21</v>
      </c>
    </row>
    <row r="43" spans="1:9" ht="20.45" customHeight="1">
      <c r="A43" s="29">
        <v>41</v>
      </c>
      <c r="B43" s="92">
        <v>43375</v>
      </c>
      <c r="C43" s="24">
        <v>290</v>
      </c>
      <c r="D43" s="11">
        <v>20.3</v>
      </c>
      <c r="E43" s="11"/>
      <c r="F43" s="12" t="s">
        <v>10</v>
      </c>
      <c r="G43" s="12"/>
      <c r="H43" s="22" t="s">
        <v>11</v>
      </c>
      <c r="I43" s="30" t="s">
        <v>21</v>
      </c>
    </row>
    <row r="44" spans="1:9" ht="20.45" customHeight="1">
      <c r="A44" s="29">
        <v>42</v>
      </c>
      <c r="B44" s="92">
        <v>43371</v>
      </c>
      <c r="C44" s="24">
        <v>3175.7</v>
      </c>
      <c r="D44" s="11">
        <v>222.3</v>
      </c>
      <c r="E44" s="11"/>
      <c r="F44" s="12" t="s">
        <v>10</v>
      </c>
      <c r="G44" s="12"/>
      <c r="H44" s="22" t="s">
        <v>11</v>
      </c>
      <c r="I44" s="30" t="s">
        <v>21</v>
      </c>
    </row>
    <row r="45" spans="1:9" ht="20.45" customHeight="1">
      <c r="A45" s="29">
        <v>43</v>
      </c>
      <c r="B45" s="92">
        <v>43382</v>
      </c>
      <c r="C45" s="24">
        <v>5023.3599999999997</v>
      </c>
      <c r="D45" s="11">
        <v>351.64</v>
      </c>
      <c r="E45" s="11"/>
      <c r="F45" s="12" t="s">
        <v>10</v>
      </c>
      <c r="G45" s="12"/>
      <c r="H45" s="22" t="s">
        <v>11</v>
      </c>
      <c r="I45" s="30" t="s">
        <v>21</v>
      </c>
    </row>
    <row r="46" spans="1:9" ht="20.45" customHeight="1">
      <c r="A46" s="29">
        <v>44</v>
      </c>
      <c r="B46" s="92">
        <v>43375</v>
      </c>
      <c r="C46" s="24">
        <v>325.23</v>
      </c>
      <c r="D46" s="11">
        <v>22.77</v>
      </c>
      <c r="E46" s="11"/>
      <c r="F46" s="12" t="s">
        <v>10</v>
      </c>
      <c r="G46" s="12"/>
      <c r="H46" s="22" t="s">
        <v>11</v>
      </c>
      <c r="I46" s="30" t="s">
        <v>21</v>
      </c>
    </row>
    <row r="47" spans="1:9" ht="20.45" customHeight="1">
      <c r="A47" s="29">
        <v>45</v>
      </c>
      <c r="B47" s="92">
        <v>43375</v>
      </c>
      <c r="C47" s="24">
        <v>238</v>
      </c>
      <c r="D47" s="11">
        <v>16.66</v>
      </c>
      <c r="E47" s="11"/>
      <c r="F47" s="12" t="s">
        <v>17</v>
      </c>
      <c r="G47" s="12"/>
      <c r="H47" s="22" t="s">
        <v>11</v>
      </c>
      <c r="I47" s="30" t="s">
        <v>21</v>
      </c>
    </row>
    <row r="48" spans="1:9" ht="20.45" customHeight="1">
      <c r="A48" s="29">
        <v>46</v>
      </c>
      <c r="B48" s="92">
        <v>43375</v>
      </c>
      <c r="C48" s="24">
        <v>885.98</v>
      </c>
      <c r="D48" s="11">
        <v>62.02</v>
      </c>
      <c r="E48" s="11"/>
      <c r="F48" s="12" t="s">
        <v>10</v>
      </c>
      <c r="G48" s="12"/>
      <c r="H48" s="22" t="s">
        <v>11</v>
      </c>
      <c r="I48" s="30" t="s">
        <v>21</v>
      </c>
    </row>
    <row r="49" spans="1:9" ht="20.45" customHeight="1">
      <c r="A49" s="29">
        <v>47</v>
      </c>
      <c r="B49" s="92">
        <v>43380</v>
      </c>
      <c r="C49" s="24">
        <v>599.07000000000005</v>
      </c>
      <c r="D49" s="11">
        <v>41.93</v>
      </c>
      <c r="E49" s="11"/>
      <c r="F49" s="12" t="s">
        <v>10</v>
      </c>
      <c r="G49" s="12"/>
      <c r="H49" s="22" t="s">
        <v>11</v>
      </c>
      <c r="I49" s="30" t="s">
        <v>21</v>
      </c>
    </row>
    <row r="50" spans="1:9" ht="20.45" customHeight="1">
      <c r="A50" s="29">
        <v>48</v>
      </c>
      <c r="B50" s="92">
        <v>43755</v>
      </c>
      <c r="C50" s="24">
        <v>160</v>
      </c>
      <c r="D50" s="11">
        <v>11.2</v>
      </c>
      <c r="E50" s="11"/>
      <c r="F50" s="12" t="s">
        <v>10</v>
      </c>
      <c r="G50" s="12"/>
      <c r="H50" s="22" t="s">
        <v>11</v>
      </c>
      <c r="I50" s="30" t="s">
        <v>21</v>
      </c>
    </row>
    <row r="51" spans="1:9" ht="20.45" customHeight="1">
      <c r="A51" s="29">
        <v>49</v>
      </c>
      <c r="B51" s="92">
        <v>43756</v>
      </c>
      <c r="C51" s="24">
        <v>406.54</v>
      </c>
      <c r="D51" s="11">
        <v>28.46</v>
      </c>
      <c r="E51" s="11"/>
      <c r="F51" s="12" t="s">
        <v>10</v>
      </c>
      <c r="G51" s="12"/>
      <c r="H51" s="22" t="s">
        <v>11</v>
      </c>
      <c r="I51" s="30" t="s">
        <v>21</v>
      </c>
    </row>
    <row r="52" spans="1:9" ht="20.45" customHeight="1">
      <c r="A52" s="32" t="s">
        <v>22</v>
      </c>
      <c r="B52" s="94">
        <v>43771</v>
      </c>
      <c r="C52" s="33">
        <v>419.63</v>
      </c>
      <c r="D52" s="34">
        <v>29.37</v>
      </c>
      <c r="E52" s="34"/>
      <c r="F52" s="35" t="s">
        <v>10</v>
      </c>
      <c r="G52" s="35"/>
      <c r="H52" s="36" t="s">
        <v>23</v>
      </c>
      <c r="I52" s="36" t="s">
        <v>24</v>
      </c>
    </row>
    <row r="53" spans="1:9" ht="20.45" customHeight="1">
      <c r="A53" s="29">
        <v>51</v>
      </c>
      <c r="B53" s="92">
        <v>43809</v>
      </c>
      <c r="C53" s="24">
        <v>1229</v>
      </c>
      <c r="D53" s="11">
        <v>86.03</v>
      </c>
      <c r="E53" s="11"/>
      <c r="F53" s="12" t="s">
        <v>10</v>
      </c>
      <c r="G53" s="12"/>
      <c r="H53" s="22" t="s">
        <v>11</v>
      </c>
      <c r="I53" s="30" t="s">
        <v>21</v>
      </c>
    </row>
    <row r="54" spans="1:9" ht="20.45" customHeight="1">
      <c r="A54" s="29">
        <v>52</v>
      </c>
      <c r="B54" s="92">
        <v>43809</v>
      </c>
      <c r="C54" s="24">
        <v>473.83</v>
      </c>
      <c r="D54" s="11">
        <v>33.17</v>
      </c>
      <c r="E54" s="11"/>
      <c r="F54" s="12" t="s">
        <v>10</v>
      </c>
      <c r="G54" s="12"/>
      <c r="H54" s="22" t="s">
        <v>11</v>
      </c>
      <c r="I54" s="30" t="s">
        <v>21</v>
      </c>
    </row>
    <row r="55" spans="1:9" ht="20.45" customHeight="1">
      <c r="A55" s="32" t="s">
        <v>25</v>
      </c>
      <c r="B55" s="94">
        <v>43781</v>
      </c>
      <c r="C55" s="33">
        <v>58</v>
      </c>
      <c r="D55" s="34">
        <v>4.0599999999999996</v>
      </c>
      <c r="E55" s="34"/>
      <c r="F55" s="35" t="s">
        <v>10</v>
      </c>
      <c r="G55" s="35"/>
      <c r="H55" s="36" t="s">
        <v>23</v>
      </c>
      <c r="I55" s="36" t="s">
        <v>24</v>
      </c>
    </row>
    <row r="56" spans="1:9" ht="20.45" customHeight="1">
      <c r="A56" s="29">
        <v>54</v>
      </c>
      <c r="B56" s="92">
        <v>43809</v>
      </c>
      <c r="C56" s="24">
        <v>2069.16</v>
      </c>
      <c r="D56" s="11">
        <v>144.84</v>
      </c>
      <c r="E56" s="11"/>
      <c r="F56" s="12" t="s">
        <v>10</v>
      </c>
      <c r="G56" s="12"/>
      <c r="H56" s="22" t="s">
        <v>11</v>
      </c>
      <c r="I56" s="30" t="s">
        <v>21</v>
      </c>
    </row>
    <row r="57" spans="1:9" ht="20.45" customHeight="1">
      <c r="A57" s="29">
        <v>55</v>
      </c>
      <c r="B57" s="92">
        <v>43809</v>
      </c>
      <c r="C57" s="24">
        <v>2273.83</v>
      </c>
      <c r="D57" s="11">
        <v>159.16999999999999</v>
      </c>
      <c r="E57" s="11"/>
      <c r="F57" s="12" t="s">
        <v>10</v>
      </c>
      <c r="G57" s="12"/>
      <c r="H57" s="22" t="s">
        <v>11</v>
      </c>
      <c r="I57" s="30" t="s">
        <v>21</v>
      </c>
    </row>
    <row r="58" spans="1:9" ht="20.45" customHeight="1">
      <c r="A58" s="29">
        <v>56</v>
      </c>
      <c r="B58" s="92">
        <v>43809</v>
      </c>
      <c r="C58" s="24">
        <v>2194.39</v>
      </c>
      <c r="D58" s="11">
        <v>153.61000000000001</v>
      </c>
      <c r="E58" s="11"/>
      <c r="F58" s="12" t="s">
        <v>10</v>
      </c>
      <c r="G58" s="12"/>
      <c r="H58" s="22" t="s">
        <v>11</v>
      </c>
      <c r="I58" s="30" t="s">
        <v>21</v>
      </c>
    </row>
    <row r="59" spans="1:9" ht="20.45" customHeight="1">
      <c r="A59" s="32" t="s">
        <v>26</v>
      </c>
      <c r="B59" s="94">
        <v>43809</v>
      </c>
      <c r="C59" s="33">
        <v>429.91</v>
      </c>
      <c r="D59" s="34">
        <v>30.09</v>
      </c>
      <c r="E59" s="34"/>
      <c r="F59" s="35" t="s">
        <v>10</v>
      </c>
      <c r="G59" s="35"/>
      <c r="H59" s="36" t="s">
        <v>27</v>
      </c>
      <c r="I59" s="36" t="s">
        <v>24</v>
      </c>
    </row>
    <row r="60" spans="1:9" ht="20.45" customHeight="1">
      <c r="A60" s="29">
        <v>58</v>
      </c>
      <c r="B60" s="92">
        <v>43809</v>
      </c>
      <c r="C60" s="24">
        <v>298.13</v>
      </c>
      <c r="D60" s="11">
        <v>20.87</v>
      </c>
      <c r="E60" s="11"/>
      <c r="F60" s="12" t="s">
        <v>10</v>
      </c>
      <c r="G60" s="12"/>
      <c r="H60" s="22" t="s">
        <v>11</v>
      </c>
      <c r="I60" s="30" t="s">
        <v>21</v>
      </c>
    </row>
    <row r="61" spans="1:9" ht="20.45" customHeight="1">
      <c r="A61" s="29">
        <v>59</v>
      </c>
      <c r="B61" s="92">
        <v>43818</v>
      </c>
      <c r="C61" s="24">
        <v>403.74</v>
      </c>
      <c r="D61" s="11">
        <v>28.26</v>
      </c>
      <c r="E61" s="11"/>
      <c r="F61" s="12" t="s">
        <v>10</v>
      </c>
      <c r="G61" s="12"/>
      <c r="H61" s="22" t="s">
        <v>11</v>
      </c>
      <c r="I61" s="30" t="s">
        <v>21</v>
      </c>
    </row>
    <row r="62" spans="1:9" ht="20.45" customHeight="1">
      <c r="A62" s="29">
        <v>60</v>
      </c>
      <c r="B62" s="92">
        <v>43818</v>
      </c>
      <c r="C62" s="24">
        <v>272</v>
      </c>
      <c r="D62" s="11">
        <v>19.04</v>
      </c>
      <c r="E62" s="11"/>
      <c r="F62" s="12" t="s">
        <v>10</v>
      </c>
      <c r="G62" s="12"/>
      <c r="H62" s="22" t="s">
        <v>11</v>
      </c>
      <c r="I62" s="30" t="s">
        <v>21</v>
      </c>
    </row>
    <row r="63" spans="1:9" ht="20.45" customHeight="1">
      <c r="A63" s="32" t="s">
        <v>28</v>
      </c>
      <c r="B63" s="94">
        <v>43818</v>
      </c>
      <c r="C63" s="33">
        <v>200</v>
      </c>
      <c r="D63" s="34">
        <v>14</v>
      </c>
      <c r="E63" s="34"/>
      <c r="F63" s="35" t="s">
        <v>10</v>
      </c>
      <c r="G63" s="35"/>
      <c r="H63" s="36" t="s">
        <v>27</v>
      </c>
      <c r="I63" s="36" t="s">
        <v>24</v>
      </c>
    </row>
    <row r="64" spans="1:9" ht="20.45" customHeight="1">
      <c r="A64" s="20"/>
      <c r="B64" s="10"/>
      <c r="C64" s="24"/>
      <c r="D64" s="11"/>
      <c r="E64" s="11"/>
      <c r="F64" s="31"/>
      <c r="G64" s="31"/>
      <c r="H64" s="37"/>
      <c r="I64" s="37"/>
    </row>
    <row r="65" spans="1:9" ht="20.45" customHeight="1">
      <c r="A65" s="38" t="s">
        <v>29</v>
      </c>
      <c r="B65" s="39"/>
      <c r="C65" s="40"/>
      <c r="D65" s="16"/>
      <c r="E65" s="16"/>
      <c r="F65" s="41"/>
      <c r="G65" s="41"/>
      <c r="H65" s="37"/>
      <c r="I65" s="37"/>
    </row>
    <row r="66" spans="1:9" ht="20.45" customHeight="1">
      <c r="A66" s="42" t="s">
        <v>30</v>
      </c>
      <c r="B66" s="43"/>
      <c r="C66" s="16">
        <v>3297.03</v>
      </c>
      <c r="D66" s="16">
        <v>218.44</v>
      </c>
      <c r="E66" s="16">
        <v>33.53</v>
      </c>
      <c r="F66" s="41"/>
      <c r="G66" s="41"/>
      <c r="H66" s="22" t="s">
        <v>11</v>
      </c>
      <c r="I66" s="37"/>
    </row>
    <row r="67" spans="1:9" ht="20.45" customHeight="1">
      <c r="A67" s="42" t="s">
        <v>31</v>
      </c>
      <c r="B67" s="43"/>
      <c r="C67" s="16">
        <v>174</v>
      </c>
      <c r="D67" s="16">
        <v>12.18</v>
      </c>
      <c r="E67" s="26"/>
      <c r="F67" s="41"/>
      <c r="G67" s="41"/>
      <c r="H67" s="22" t="s">
        <v>11</v>
      </c>
      <c r="I67" s="37"/>
    </row>
    <row r="68" spans="1:9" ht="20.45" customHeight="1">
      <c r="A68" s="42" t="s">
        <v>32</v>
      </c>
      <c r="B68" s="43"/>
      <c r="C68" s="16">
        <v>261</v>
      </c>
      <c r="D68" s="16">
        <v>18.27</v>
      </c>
      <c r="E68" s="16"/>
      <c r="F68" s="41"/>
      <c r="G68" s="41"/>
      <c r="H68" s="22" t="s">
        <v>11</v>
      </c>
      <c r="I68" s="37"/>
    </row>
    <row r="69" spans="1:9" ht="20.65" customHeight="1">
      <c r="A69" s="44" t="s">
        <v>33</v>
      </c>
      <c r="B69" s="45"/>
      <c r="C69" s="46">
        <v>452.34</v>
      </c>
      <c r="D69" s="46">
        <v>31.66</v>
      </c>
      <c r="E69" s="46"/>
      <c r="F69" s="47"/>
      <c r="G69" s="47"/>
      <c r="H69" s="48" t="s">
        <v>11</v>
      </c>
      <c r="I69" s="49"/>
    </row>
    <row r="70" spans="1:9" ht="21.6" customHeight="1">
      <c r="A70" s="50"/>
      <c r="B70" s="51"/>
      <c r="C70" s="52"/>
      <c r="D70" s="53"/>
      <c r="E70" s="53"/>
      <c r="F70" s="53"/>
      <c r="G70" s="53"/>
      <c r="H70" s="54"/>
      <c r="I70" s="54"/>
    </row>
    <row r="71" spans="1:9" ht="45.95" customHeight="1">
      <c r="A71" s="55" t="s">
        <v>34</v>
      </c>
      <c r="B71" s="56"/>
      <c r="C71" s="57">
        <f>SUM(C3:C51,C66:C69,C53:C54,C56:C58,C60:C62)</f>
        <v>68541.810000000012</v>
      </c>
      <c r="D71" s="58"/>
      <c r="E71" s="59"/>
      <c r="F71" s="59"/>
      <c r="G71" s="59"/>
      <c r="H71" s="60"/>
      <c r="I71" s="60"/>
    </row>
    <row r="72" spans="1:9" ht="21.2" customHeight="1">
      <c r="A72" s="59"/>
      <c r="B72" s="61"/>
      <c r="C72" s="62"/>
      <c r="D72" s="63" t="s">
        <v>35</v>
      </c>
      <c r="E72" s="64"/>
      <c r="F72" s="26"/>
      <c r="G72" s="26"/>
      <c r="H72" s="37"/>
      <c r="I72" s="37"/>
    </row>
    <row r="73" spans="1:9" ht="20.45" customHeight="1">
      <c r="A73" s="26"/>
      <c r="B73" s="23"/>
      <c r="C73" s="26"/>
      <c r="D73" s="63" t="s">
        <v>36</v>
      </c>
      <c r="E73" s="63" t="s">
        <v>37</v>
      </c>
      <c r="F73" s="26"/>
      <c r="G73" s="26"/>
      <c r="H73" s="37"/>
      <c r="I73" s="37"/>
    </row>
    <row r="74" spans="1:9" ht="32.450000000000003" customHeight="1">
      <c r="A74" s="26"/>
      <c r="B74" s="23"/>
      <c r="C74" s="17" t="s">
        <v>38</v>
      </c>
      <c r="D74" s="65">
        <f>SUM(D66:D69)</f>
        <v>280.55</v>
      </c>
      <c r="E74" s="16">
        <v>33.53</v>
      </c>
      <c r="F74" s="26"/>
      <c r="G74" s="26"/>
      <c r="H74" s="37"/>
      <c r="I74" s="37"/>
    </row>
    <row r="75" spans="1:9" ht="20.45" customHeight="1">
      <c r="A75" s="26"/>
      <c r="B75" s="23"/>
      <c r="C75" s="66" t="s">
        <v>39</v>
      </c>
      <c r="D75" s="67">
        <f>SUM(D3:D10,D12,D15,D66,D67,D68,D69)</f>
        <v>987.36999999999989</v>
      </c>
      <c r="E75" s="68"/>
      <c r="F75" s="26"/>
      <c r="G75" s="26"/>
      <c r="H75" s="37"/>
      <c r="I75" s="37"/>
    </row>
    <row r="76" spans="1:9" ht="20.45" customHeight="1">
      <c r="A76" s="26"/>
      <c r="B76" s="23"/>
      <c r="C76" s="17" t="s">
        <v>40</v>
      </c>
      <c r="D76" s="69">
        <f>SUM(D11,D13,D14,D32,D16:D29)</f>
        <v>1192.8</v>
      </c>
      <c r="E76" s="26"/>
      <c r="F76" s="26"/>
      <c r="G76" s="26"/>
      <c r="H76" s="37"/>
      <c r="I76" s="37"/>
    </row>
    <row r="77" spans="1:9" ht="20.45" customHeight="1">
      <c r="A77" s="26"/>
      <c r="B77" s="23"/>
      <c r="C77" s="17" t="s">
        <v>41</v>
      </c>
      <c r="D77" s="70">
        <f>SUM(D30,D31,D33,D34,D35)+D38+D40</f>
        <v>598.87</v>
      </c>
      <c r="E77" s="26"/>
      <c r="F77" s="26"/>
      <c r="G77" s="26"/>
      <c r="H77" s="37"/>
      <c r="I77" s="37"/>
    </row>
    <row r="78" spans="1:9" ht="20.45" customHeight="1">
      <c r="A78" s="26"/>
      <c r="B78" s="23"/>
      <c r="C78" s="17" t="s">
        <v>42</v>
      </c>
      <c r="D78" s="71">
        <f>SUM(D39,D41:D51,D53:D54,D56:D58,D60:D62)</f>
        <v>1689.51</v>
      </c>
      <c r="E78" s="26"/>
      <c r="F78" s="26"/>
      <c r="G78" s="26"/>
      <c r="H78" s="37"/>
      <c r="I78" s="37"/>
    </row>
    <row r="79" spans="1:9" ht="20.45" customHeight="1">
      <c r="A79" s="72"/>
      <c r="B79" s="73"/>
      <c r="C79" s="72"/>
      <c r="D79" s="72"/>
      <c r="E79" s="72"/>
      <c r="F79" s="72"/>
      <c r="G79" s="26"/>
      <c r="H79" s="74"/>
      <c r="I79" s="74"/>
    </row>
    <row r="80" spans="1:9" ht="32.450000000000003" customHeight="1">
      <c r="A80" s="75"/>
      <c r="B80" s="76"/>
      <c r="C80" s="77"/>
      <c r="D80" s="55" t="s">
        <v>43</v>
      </c>
      <c r="E80" s="78"/>
      <c r="F80" s="79"/>
      <c r="G80" s="80"/>
      <c r="H80" s="81"/>
      <c r="I80" s="81"/>
    </row>
    <row r="81" spans="1:9" ht="20.45" customHeight="1">
      <c r="A81" s="75"/>
      <c r="B81" s="76"/>
      <c r="C81" s="77"/>
      <c r="D81" s="82">
        <f>SUM(D74:D78)</f>
        <v>4749.0999999999995</v>
      </c>
      <c r="E81" s="83"/>
      <c r="F81" s="79"/>
      <c r="G81" s="68"/>
      <c r="H81" s="59"/>
      <c r="I81" s="59"/>
    </row>
    <row r="82" spans="1:9" ht="32.450000000000003" customHeight="1">
      <c r="A82" s="75"/>
      <c r="B82" s="76"/>
      <c r="C82" s="77"/>
      <c r="D82" s="55" t="s">
        <v>44</v>
      </c>
      <c r="E82" s="84"/>
      <c r="F82" s="79"/>
      <c r="G82" s="68"/>
      <c r="H82" s="26"/>
      <c r="I82" s="26"/>
    </row>
    <row r="83" spans="1:9" ht="21.2" customHeight="1">
      <c r="A83" s="75"/>
      <c r="B83" s="76"/>
      <c r="C83" s="77"/>
      <c r="D83" s="85">
        <f>SUM(E74:E78)</f>
        <v>33.53</v>
      </c>
      <c r="E83" s="84"/>
      <c r="F83" s="79"/>
      <c r="G83" s="68"/>
      <c r="H83" s="72"/>
      <c r="I83" s="72"/>
    </row>
    <row r="84" spans="1:9" ht="45.95" customHeight="1">
      <c r="A84" s="75"/>
      <c r="B84" s="76"/>
      <c r="C84" s="86" t="s">
        <v>45</v>
      </c>
      <c r="D84" s="87">
        <f>SUM(,D81,D83)</f>
        <v>4782.6299999999992</v>
      </c>
      <c r="E84" s="88"/>
      <c r="F84" s="79"/>
      <c r="G84" s="80"/>
      <c r="H84" s="81"/>
      <c r="I84" s="81"/>
    </row>
    <row r="85" spans="1:9" ht="21.2" customHeight="1">
      <c r="A85" s="59"/>
      <c r="B85" s="59"/>
      <c r="C85" s="26"/>
      <c r="D85" s="62"/>
      <c r="E85" s="59"/>
      <c r="F85" s="59"/>
      <c r="G85" s="26"/>
      <c r="H85" s="59"/>
      <c r="I85" s="59"/>
    </row>
    <row r="86" spans="1:9" ht="20.45" customHeight="1">
      <c r="A86" s="89" t="s">
        <v>46</v>
      </c>
      <c r="B86" s="90"/>
      <c r="C86" s="90"/>
      <c r="D86" s="26"/>
      <c r="E86" s="26"/>
      <c r="F86" s="26"/>
      <c r="G86" s="26"/>
      <c r="H86" s="26"/>
      <c r="I86" s="26"/>
    </row>
  </sheetData>
  <mergeCells count="1">
    <mergeCell ref="A1:I1"/>
  </mergeCells>
  <pageMargins left="0.5" right="0.5" top="0.75" bottom="0.75" header="0.27777800000000002" footer="0.27777800000000002"/>
  <pageSetup scale="35" orientation="portrait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 1 - INVOICE TRACKING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2020-01-07T13:33:25Z</dcterms:created>
  <dcterms:modified xsi:type="dcterms:W3CDTF">2020-01-07T13:39:32Z</dcterms:modified>
</cp:coreProperties>
</file>